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.UNIONDECREDITO\Desktop\usb nueva\INFORMACION 2022\OCTUBRE\OCTUBRE\"/>
    </mc:Choice>
  </mc:AlternateContent>
  <xr:revisionPtr revIDLastSave="0" documentId="13_ncr:1_{B88A193C-4CE3-4ABD-A665-BB551AA56DD2}" xr6:coauthVersionLast="47" xr6:coauthVersionMax="47" xr10:uidLastSave="{00000000-0000-0000-0000-000000000000}"/>
  <bookViews>
    <workbookView xWindow="-120" yWindow="-120" windowWidth="29040" windowHeight="15840" tabRatio="601" activeTab="1" xr2:uid="{00000000-000D-0000-FFFF-FFFF00000000}"/>
  </bookViews>
  <sheets>
    <sheet name="Hoja1" sheetId="1" r:id="rId1"/>
    <sheet name="Hoja1 (2)" sheetId="4" r:id="rId2"/>
    <sheet name="Hoja3" sheetId="3" r:id="rId3"/>
  </sheets>
  <definedNames>
    <definedName name="_xlnm.Print_Area" localSheetId="0">Hoja1!$A$1:$I$73</definedName>
    <definedName name="_xlnm.Print_Area" localSheetId="1">'Hoja1 (2)'!$A$1:$I$73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4" l="1"/>
  <c r="D48" i="4"/>
  <c r="D11" i="4"/>
  <c r="D43" i="4" l="1"/>
  <c r="H40" i="4"/>
  <c r="H32" i="4"/>
  <c r="D26" i="4"/>
  <c r="H22" i="4"/>
  <c r="H20" i="4"/>
  <c r="D20" i="4"/>
  <c r="H13" i="4"/>
  <c r="D28" i="4" l="1"/>
  <c r="C32" i="4" s="1"/>
  <c r="D35" i="4" s="1"/>
  <c r="D45" i="4" s="1"/>
  <c r="H42" i="4"/>
  <c r="H24" i="4"/>
  <c r="H45" i="4" l="1"/>
  <c r="D43" i="1" l="1"/>
  <c r="H40" i="1"/>
  <c r="D26" i="1"/>
  <c r="D20" i="1"/>
  <c r="H22" i="1"/>
  <c r="D11" i="1"/>
  <c r="H20" i="1" l="1"/>
  <c r="H32" i="1"/>
  <c r="H13" i="1"/>
  <c r="H24" i="1" l="1"/>
  <c r="H42" i="1"/>
  <c r="D28" i="1"/>
  <c r="C32" i="1" s="1"/>
  <c r="D35" i="1" s="1"/>
  <c r="D45" i="1" s="1"/>
  <c r="H45" i="1" l="1"/>
</calcChain>
</file>

<file path=xl/sharedStrings.xml><?xml version="1.0" encoding="utf-8"?>
<sst xmlns="http://schemas.openxmlformats.org/spreadsheetml/2006/main" count="207" uniqueCount="101">
  <si>
    <t>ACTIVO</t>
  </si>
  <si>
    <t>PASIVO Y CAPITAL</t>
  </si>
  <si>
    <t>INVERSIONES EN VALORES</t>
  </si>
  <si>
    <t>DISPONIBILIDADES</t>
  </si>
  <si>
    <t>TOTAL CARTERA DE CREDITO VIGENTE</t>
  </si>
  <si>
    <t>CARTERA DE CREDITO VENCIDA</t>
  </si>
  <si>
    <t>TOTAL CARTERA DE CREDITO VENCIDA</t>
  </si>
  <si>
    <t>(-) MENOS</t>
  </si>
  <si>
    <t>CARTERA DE CREDITO (NETO)</t>
  </si>
  <si>
    <t>OTRAS CUENTAS POR COBRAR (NETO)</t>
  </si>
  <si>
    <t>PRESTAMOS BANCARIOS, DE SOCIOS Y DE</t>
  </si>
  <si>
    <t>DE CORTO PLAZO</t>
  </si>
  <si>
    <t>DE LARGO PLAZO</t>
  </si>
  <si>
    <t>OTRAS CUENTAS POR PAGAR</t>
  </si>
  <si>
    <t>CREDITOS DIFERIDOS Y COBROS ANTICIPADOS</t>
  </si>
  <si>
    <t>TOTAL PASIVO</t>
  </si>
  <si>
    <t>CAPITAL CONTABLE</t>
  </si>
  <si>
    <t>CAPITAL CONTRIBUIDO</t>
  </si>
  <si>
    <t>CAPITAL SOCIAL</t>
  </si>
  <si>
    <t>PRIMA EN VENTA DE ACCIONES</t>
  </si>
  <si>
    <t>RESERVAS DE CAPITAL</t>
  </si>
  <si>
    <t>CAPITAL GANADO</t>
  </si>
  <si>
    <t>RESULTADO DE EJERCICIOS ANTERIORES</t>
  </si>
  <si>
    <t>TOTAL CAPITAL CONTABLE</t>
  </si>
  <si>
    <t xml:space="preserve">TOTAL PASIVO Y CAPITAL CONTABLE  </t>
  </si>
  <si>
    <t>CUENTAS DE ORDEN</t>
  </si>
  <si>
    <t>OTRAS CUENTAS DE REGISTRO</t>
  </si>
  <si>
    <t xml:space="preserve"> </t>
  </si>
  <si>
    <t>OTROS ORGANISMOS</t>
  </si>
  <si>
    <t>RESULTADO NETO</t>
  </si>
  <si>
    <t>INTERESES DEVENGADOS NO COBRADOS DERIVADOS DE CARTERA VENCIDA</t>
  </si>
  <si>
    <t>CARTERA DE CREDITO VIGENTE</t>
  </si>
  <si>
    <t>UNION DE CREDITO SALTILLO, S.A. DE C.V.</t>
  </si>
  <si>
    <t>(CIFRAS EN MILES DE PESOS)</t>
  </si>
  <si>
    <t xml:space="preserve">     EL PRESENTE BALANCE GENERAL FUE APROBADO POR EL CONSEJO DE ADMINISTRACION  BAJO LA RESPONSABILIDAD DE LOS DIRECTIVOS QUE LO SUSCRIBEN ".</t>
  </si>
  <si>
    <t xml:space="preserve">CREDITOS COMERCIALES </t>
  </si>
  <si>
    <t>DOCUMENTADOS CON GARANTIA INMOBILIARIA</t>
  </si>
  <si>
    <t>DOCUMENTADOS CON  OTRAS GARANTIAS</t>
  </si>
  <si>
    <t>SIN GARANTIA</t>
  </si>
  <si>
    <t xml:space="preserve">ESTIMACION PREVENTIVA PARA RIESGOS CREDITICIOS </t>
  </si>
  <si>
    <t>BIENES ADJUDICADOS (NETO)</t>
  </si>
  <si>
    <t>IMPUESTOS Y PTU  DIFERIDOS (NETO)</t>
  </si>
  <si>
    <t>CARGOS DIFERIDOS, PAGOS ANTICIPADOS E INTANGIBLES</t>
  </si>
  <si>
    <t xml:space="preserve">OTROS ACTIVOS A CORTO  Y LARGO PLAZO </t>
  </si>
  <si>
    <t>OPERACIONES DE ARRENDAMIENTO CAPITALIZABLE</t>
  </si>
  <si>
    <t xml:space="preserve">ESTIMACION POR  IRRECUPERABILIDAD O DIFICIL COBRO </t>
  </si>
  <si>
    <t xml:space="preserve">CARTERA DE CREDITO </t>
  </si>
  <si>
    <t>TOTAL CARTERA DE CREDITO  (NETO)</t>
  </si>
  <si>
    <t>INVENTARIO DE MERCANCIAS  ( NETO )</t>
  </si>
  <si>
    <t>PROPIEDADES , MOBILIARIO Y EQUIPO (NETO)</t>
  </si>
  <si>
    <t>PARA LA VENTA</t>
  </si>
  <si>
    <t>TOTAL ACTIVO</t>
  </si>
  <si>
    <t>PASIVOS BURSATILES</t>
  </si>
  <si>
    <t>IMPUESTOS A LA UTILIDAD POR PAGAR</t>
  </si>
  <si>
    <t>PROVEEDORES</t>
  </si>
  <si>
    <t xml:space="preserve">ACREEDORES POR COLATERALES RECIBIDOS EN EFECTIVO </t>
  </si>
  <si>
    <t>ACREEDORES DIVERSOS Y OTRAS CUENTAS POR PAGAR</t>
  </si>
  <si>
    <t>FORMALIZADOS EN ASAMBLEA DE ACCIONISTAS</t>
  </si>
  <si>
    <t xml:space="preserve">RESULTADOS POR VALUACION DE TITULOS DISPONIBLES </t>
  </si>
  <si>
    <t xml:space="preserve">RESULTADOS POR TENENCIA DE ACTIVOS NO MONETARIOS </t>
  </si>
  <si>
    <t>BIENES EN  ADMINISTRACION</t>
  </si>
  <si>
    <t xml:space="preserve">DEUDORES POR REPORTO (SALDO DEUDOR) </t>
  </si>
  <si>
    <t>IMPORTE DE LA CARTERA</t>
  </si>
  <si>
    <t>A-1</t>
  </si>
  <si>
    <t>A-2</t>
  </si>
  <si>
    <t>B-1</t>
  </si>
  <si>
    <t>B-2</t>
  </si>
  <si>
    <t>C-1</t>
  </si>
  <si>
    <t>C-2</t>
  </si>
  <si>
    <t>D</t>
  </si>
  <si>
    <t>E</t>
  </si>
  <si>
    <t xml:space="preserve">GRADO DE </t>
  </si>
  <si>
    <t>RIESGO</t>
  </si>
  <si>
    <t>SALDO DE LA</t>
  </si>
  <si>
    <t>B-3</t>
  </si>
  <si>
    <t xml:space="preserve">ESTIMACION  </t>
  </si>
  <si>
    <t xml:space="preserve">PTU POR PAGAR </t>
  </si>
  <si>
    <t xml:space="preserve">OPERACIONES DE FACTORAJE FINANCIERO, DESCUENTO </t>
  </si>
  <si>
    <t>CAPITAL SOCIAL NO EXHIBIDO</t>
  </si>
  <si>
    <t>Director General</t>
  </si>
  <si>
    <t>www.udcs.mx</t>
  </si>
  <si>
    <t>www.udcs.mx/reportes</t>
  </si>
  <si>
    <t>QUETZALCOATL NUM.  151   PLANTA  ALTA  COL. LOS PINOS     C.P. 25198       SALTILLO, COAHUILA</t>
  </si>
  <si>
    <t>C.P. HUGO ALEJANDRO GARCIA HEREDIA</t>
  </si>
  <si>
    <t>Auxiliar Contable</t>
  </si>
  <si>
    <t>www.gob.mx/cnbv</t>
  </si>
  <si>
    <t>APORTACIONES PARA FUTUROS AUMENTOS DE CAPITAL</t>
  </si>
  <si>
    <t>Los Conceptos que aparecen en el presente estado se muestran de manera enunciativa mas no limitativa.</t>
  </si>
  <si>
    <t>CALIFICACION DE CARTERA AL 31 DE DICIEMBRE DE 2021</t>
  </si>
  <si>
    <t xml:space="preserve">     " EL  PRESENTE  BALANCE  GENERAL SE FORMULO  DE CONFORMIDAD CON LOS CRITERIOS DE CONTABILIDAD PARA UNIONES  DE CREDITO  EMITIDOS  POR  LA COMISION   NACIONAL  BANCARIA   Y DE VALORES, CON  FUNDAMENTO  EN LO  DISPUESTO POR  LOS ARTICULOS 65,67 Y 74  DE LA LEY DE UNIONES DE  CREDITO, DE OBSERVANCIA GENERAL Y OBLIGATORIA, APLICADOS DE MANERA CONSISTENTE,  ENCONTRANDOSE  REFLEJADAS  LAS OPERACIONES  EFECTUADAS  POR LA UNION DE CREDITO HASTA   LA FECHA ARRIBA MENCIONADA, LAS CUALES SE REALIZARON   Y VALUARON   CON APEGO A SANAS  PRACTICAS Y A LAS DISPOSICIONES APLICABLES.</t>
  </si>
  <si>
    <t>BALANCE GENERAL AL 28 DE FEBRERO DE 2022</t>
  </si>
  <si>
    <t>EL SALDO HISTORICO DEL CAPITAL SOCIAL AL 28 DE FEBRERO DE 2022 ES  DE  $ 19,425</t>
  </si>
  <si>
    <t>EL INDICE DE CAPITALIZACION AL 28 DE FEBRERO DE 2022 ES DEL 17.82%</t>
  </si>
  <si>
    <t>C.P. JESUS HERIBERTO OYERVIDES SILLER</t>
  </si>
  <si>
    <t>LIC. DIANA LUCIA ESPINOSA BARRON</t>
  </si>
  <si>
    <t>auditor interno</t>
  </si>
  <si>
    <t>Contador General</t>
  </si>
  <si>
    <t>BALANCE GENERAL AL 31 DE OCTUBRE DE 2022</t>
  </si>
  <si>
    <t>CALIFICACION DE CARTERA AL 31 DE OCTUBRE DE 2022</t>
  </si>
  <si>
    <t>EL SALDO HISTORICO DEL CAPITAL SOCIAL AL 31 DE OCTUBRE DE 2022 ES  DE  $ 24,725</t>
  </si>
  <si>
    <t>EL INDICE DE CAPITALIZACION AL 31 DE OCTUBRE DE 2022 ES DEL  33.33%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</si>
</sst>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3" fillId="0" borderId="0" xfId="0" applyFont="1" applyAlignment="1"/>
    <xf numFmtId="0" fontId="3" fillId="0" borderId="0" xfId="0" applyFont="1"/>
    <xf numFmtId="3" fontId="3" fillId="0" borderId="0" xfId="0" applyNumberFormat="1" applyFont="1"/>
    <xf numFmtId="0" fontId="3" fillId="0" borderId="0" xfId="0" applyFont="1" applyBorder="1" applyAlignment="1"/>
    <xf numFmtId="3" fontId="3" fillId="0" borderId="0" xfId="0" applyNumberFormat="1" applyFont="1" applyFill="1"/>
    <xf numFmtId="0" fontId="3" fillId="0" borderId="0" xfId="0" applyFont="1" applyFill="1"/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0" xfId="0" applyNumberFormat="1" applyFont="1" applyBorder="1"/>
    <xf numFmtId="0" fontId="4" fillId="2" borderId="0" xfId="0" applyFont="1" applyFill="1"/>
    <xf numFmtId="3" fontId="4" fillId="2" borderId="0" xfId="0" applyNumberFormat="1" applyFont="1" applyFill="1"/>
    <xf numFmtId="3" fontId="4" fillId="0" borderId="2" xfId="0" applyNumberFormat="1" applyFont="1" applyBorder="1"/>
    <xf numFmtId="0" fontId="4" fillId="0" borderId="0" xfId="0" applyNumberFormat="1" applyFont="1" applyBorder="1"/>
    <xf numFmtId="0" fontId="4" fillId="3" borderId="3" xfId="0" applyFont="1" applyFill="1" applyBorder="1"/>
    <xf numFmtId="0" fontId="4" fillId="3" borderId="2" xfId="0" applyFont="1" applyFill="1" applyBorder="1"/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/>
    <xf numFmtId="0" fontId="4" fillId="3" borderId="0" xfId="0" applyFont="1" applyFill="1" applyBorder="1" applyAlignment="1">
      <alignment horizontal="right"/>
    </xf>
    <xf numFmtId="3" fontId="4" fillId="3" borderId="6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3" borderId="5" xfId="0" applyNumberFormat="1" applyFont="1" applyFill="1" applyBorder="1" applyAlignment="1">
      <alignment horizontal="center"/>
    </xf>
    <xf numFmtId="3" fontId="4" fillId="3" borderId="0" xfId="0" applyNumberFormat="1" applyFont="1" applyFill="1" applyBorder="1"/>
    <xf numFmtId="3" fontId="4" fillId="3" borderId="6" xfId="0" applyNumberFormat="1" applyFont="1" applyFill="1" applyBorder="1"/>
    <xf numFmtId="3" fontId="4" fillId="3" borderId="7" xfId="0" applyNumberFormat="1" applyFont="1" applyFill="1" applyBorder="1" applyAlignment="1">
      <alignment horizontal="center"/>
    </xf>
    <xf numFmtId="3" fontId="4" fillId="3" borderId="8" xfId="0" applyNumberFormat="1" applyFont="1" applyFill="1" applyBorder="1"/>
    <xf numFmtId="3" fontId="4" fillId="3" borderId="9" xfId="0" applyNumberFormat="1" applyFont="1" applyFill="1" applyBorder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1" applyFont="1" applyAlignment="1" applyProtection="1">
      <alignment horizontal="left"/>
    </xf>
    <xf numFmtId="3" fontId="5" fillId="0" borderId="0" xfId="1" applyNumberFormat="1" applyFont="1" applyAlignment="1" applyProtection="1"/>
    <xf numFmtId="0" fontId="5" fillId="0" borderId="0" xfId="1" applyFont="1" applyAlignment="1" applyProtection="1">
      <alignment horizontal="right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justify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3415</xdr:colOff>
      <xdr:row>0</xdr:row>
      <xdr:rowOff>0</xdr:rowOff>
    </xdr:from>
    <xdr:to>
      <xdr:col>1</xdr:col>
      <xdr:colOff>997430</xdr:colOff>
      <xdr:row>4</xdr:row>
      <xdr:rowOff>107831</xdr:rowOff>
    </xdr:to>
    <xdr:pic>
      <xdr:nvPicPr>
        <xdr:cNvPr id="1321" name="Imagen 2" descr="logotipo 1">
          <a:extLst>
            <a:ext uri="{FF2B5EF4-FFF2-40B4-BE49-F238E27FC236}">
              <a16:creationId xmlns:a16="http://schemas.microsoft.com/office/drawing/2014/main" id="{A58517DD-A245-49B3-86AA-E8338C97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994015" cy="68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3415</xdr:colOff>
      <xdr:row>0</xdr:row>
      <xdr:rowOff>0</xdr:rowOff>
    </xdr:from>
    <xdr:to>
      <xdr:col>1</xdr:col>
      <xdr:colOff>997430</xdr:colOff>
      <xdr:row>4</xdr:row>
      <xdr:rowOff>107831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1B92738C-93B6-4D0E-A0F5-7DFC6C403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490" y="0"/>
          <a:ext cx="994015" cy="736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zoomScale="85" zoomScaleNormal="85" workbookViewId="0">
      <selection activeCell="D8" sqref="D8"/>
    </sheetView>
  </sheetViews>
  <sheetFormatPr baseColWidth="10" defaultColWidth="10.42578125" defaultRowHeight="12.75" x14ac:dyDescent="0.2"/>
  <cols>
    <col min="1" max="1" width="3.28515625" style="2" customWidth="1"/>
    <col min="2" max="2" width="57.140625" style="2" customWidth="1"/>
    <col min="3" max="4" width="11.85546875" style="3" customWidth="1"/>
    <col min="5" max="5" width="12.7109375" style="2" customWidth="1"/>
    <col min="6" max="6" width="57.5703125" style="2" customWidth="1"/>
    <col min="7" max="7" width="20.7109375" style="3" customWidth="1"/>
    <col min="8" max="8" width="23.5703125" style="3" customWidth="1"/>
    <col min="9" max="9" width="16" style="2" customWidth="1"/>
    <col min="10" max="16384" width="10.42578125" style="2"/>
  </cols>
  <sheetData>
    <row r="1" spans="1:8" ht="14.25" x14ac:dyDescent="0.2">
      <c r="A1" s="39" t="s">
        <v>32</v>
      </c>
      <c r="B1" s="39"/>
      <c r="C1" s="39"/>
      <c r="D1" s="39"/>
      <c r="E1" s="39"/>
      <c r="F1" s="39"/>
      <c r="G1" s="39"/>
      <c r="H1" s="39"/>
    </row>
    <row r="2" spans="1:8" ht="14.25" x14ac:dyDescent="0.2">
      <c r="A2" s="39" t="s">
        <v>82</v>
      </c>
      <c r="B2" s="39"/>
      <c r="C2" s="39"/>
      <c r="D2" s="39"/>
      <c r="E2" s="39"/>
      <c r="F2" s="39"/>
      <c r="G2" s="39"/>
      <c r="H2" s="39"/>
    </row>
    <row r="3" spans="1:8" ht="14.25" x14ac:dyDescent="0.2">
      <c r="A3" s="39" t="s">
        <v>90</v>
      </c>
      <c r="B3" s="39"/>
      <c r="C3" s="39"/>
      <c r="D3" s="39"/>
      <c r="E3" s="39"/>
      <c r="F3" s="39"/>
      <c r="G3" s="39"/>
      <c r="H3" s="39"/>
    </row>
    <row r="4" spans="1:8" ht="6.75" customHeight="1" x14ac:dyDescent="0.2">
      <c r="A4" s="8"/>
      <c r="B4" s="8"/>
      <c r="C4" s="9"/>
      <c r="D4" s="9"/>
      <c r="E4" s="8"/>
      <c r="F4" s="8"/>
      <c r="G4" s="9"/>
      <c r="H4" s="9"/>
    </row>
    <row r="5" spans="1:8" s="1" customFormat="1" ht="15" thickBot="1" x14ac:dyDescent="0.25">
      <c r="A5" s="39" t="s">
        <v>33</v>
      </c>
      <c r="B5" s="39"/>
      <c r="C5" s="39"/>
      <c r="D5" s="39"/>
      <c r="E5" s="39"/>
      <c r="F5" s="39"/>
      <c r="G5" s="39"/>
      <c r="H5" s="39"/>
    </row>
    <row r="6" spans="1:8" s="4" customFormat="1" ht="3" customHeight="1" x14ac:dyDescent="0.2">
      <c r="A6" s="10"/>
      <c r="B6" s="10"/>
      <c r="C6" s="11"/>
      <c r="D6" s="11"/>
      <c r="E6" s="10"/>
      <c r="F6" s="10"/>
      <c r="G6" s="11"/>
      <c r="H6" s="11"/>
    </row>
    <row r="7" spans="1:8" ht="14.25" x14ac:dyDescent="0.2">
      <c r="A7" s="8"/>
      <c r="B7" s="8" t="s">
        <v>0</v>
      </c>
      <c r="C7" s="9"/>
      <c r="D7" s="9"/>
      <c r="E7" s="8"/>
      <c r="F7" s="8" t="s">
        <v>1</v>
      </c>
      <c r="G7" s="9"/>
      <c r="H7" s="9" t="s">
        <v>27</v>
      </c>
    </row>
    <row r="8" spans="1:8" ht="14.25" x14ac:dyDescent="0.2">
      <c r="A8" s="8"/>
      <c r="B8" s="8" t="s">
        <v>3</v>
      </c>
      <c r="C8" s="9"/>
      <c r="D8" s="9">
        <v>2276</v>
      </c>
      <c r="E8" s="8"/>
      <c r="F8" s="8" t="s">
        <v>52</v>
      </c>
      <c r="G8" s="9"/>
      <c r="H8" s="9"/>
    </row>
    <row r="9" spans="1:8" ht="14.25" x14ac:dyDescent="0.2">
      <c r="A9" s="8"/>
      <c r="B9" s="8" t="s">
        <v>2</v>
      </c>
      <c r="C9" s="9"/>
      <c r="D9" s="9"/>
      <c r="E9" s="8"/>
      <c r="F9" s="8"/>
      <c r="G9" s="9"/>
      <c r="H9" s="9"/>
    </row>
    <row r="10" spans="1:8" ht="14.25" x14ac:dyDescent="0.2">
      <c r="A10" s="8"/>
      <c r="B10" s="8"/>
      <c r="C10" s="9"/>
      <c r="D10" s="9"/>
      <c r="E10" s="8"/>
      <c r="F10" s="8" t="s">
        <v>10</v>
      </c>
      <c r="G10" s="9"/>
      <c r="H10" s="9"/>
    </row>
    <row r="11" spans="1:8" ht="14.25" x14ac:dyDescent="0.2">
      <c r="A11" s="8"/>
      <c r="B11" s="8" t="s">
        <v>61</v>
      </c>
      <c r="C11" s="9"/>
      <c r="D11" s="9">
        <f>D8</f>
        <v>2276</v>
      </c>
      <c r="E11" s="8"/>
      <c r="F11" s="8" t="s">
        <v>28</v>
      </c>
      <c r="G11" s="9"/>
      <c r="H11" s="9"/>
    </row>
    <row r="12" spans="1:8" ht="14.25" x14ac:dyDescent="0.2">
      <c r="A12" s="8"/>
      <c r="B12" s="8"/>
      <c r="C12" s="8"/>
      <c r="D12" s="8"/>
      <c r="E12" s="8"/>
      <c r="F12" s="8" t="s">
        <v>11</v>
      </c>
      <c r="G12" s="9">
        <v>16411</v>
      </c>
      <c r="H12" s="9"/>
    </row>
    <row r="13" spans="1:8" ht="13.5" customHeight="1" x14ac:dyDescent="0.2">
      <c r="A13" s="8"/>
      <c r="B13" s="8" t="s">
        <v>31</v>
      </c>
      <c r="C13" s="9"/>
      <c r="D13" s="9"/>
      <c r="E13" s="8"/>
      <c r="F13" s="8" t="s">
        <v>12</v>
      </c>
      <c r="G13" s="9">
        <v>33459</v>
      </c>
      <c r="H13" s="9">
        <f>SUM(G12:G13)</f>
        <v>49870</v>
      </c>
    </row>
    <row r="14" spans="1:8" ht="14.25" x14ac:dyDescent="0.2">
      <c r="A14" s="8"/>
      <c r="B14" s="8" t="s">
        <v>35</v>
      </c>
      <c r="C14" s="9"/>
      <c r="D14" s="9"/>
      <c r="E14" s="8"/>
      <c r="F14" s="8"/>
      <c r="G14" s="9"/>
      <c r="H14" s="9"/>
    </row>
    <row r="15" spans="1:8" ht="14.25" x14ac:dyDescent="0.2">
      <c r="A15" s="8"/>
      <c r="B15" s="8" t="s">
        <v>36</v>
      </c>
      <c r="C15" s="9">
        <v>31751</v>
      </c>
      <c r="D15" s="9"/>
      <c r="E15" s="8"/>
      <c r="F15" s="8" t="s">
        <v>13</v>
      </c>
      <c r="G15" s="9"/>
      <c r="H15" s="9"/>
    </row>
    <row r="16" spans="1:8" ht="14.25" x14ac:dyDescent="0.2">
      <c r="A16" s="8"/>
      <c r="B16" s="8" t="s">
        <v>37</v>
      </c>
      <c r="C16" s="9">
        <v>15391</v>
      </c>
      <c r="D16" s="9"/>
      <c r="E16" s="8"/>
      <c r="F16" s="8" t="s">
        <v>53</v>
      </c>
      <c r="G16" s="9">
        <v>0</v>
      </c>
      <c r="H16" s="9"/>
    </row>
    <row r="17" spans="1:8" ht="14.25" x14ac:dyDescent="0.2">
      <c r="A17" s="8"/>
      <c r="B17" s="8" t="s">
        <v>38</v>
      </c>
      <c r="C17" s="9">
        <v>700</v>
      </c>
      <c r="D17" s="9"/>
      <c r="E17" s="8"/>
      <c r="F17" s="8" t="s">
        <v>76</v>
      </c>
      <c r="G17" s="9">
        <v>0</v>
      </c>
      <c r="H17" s="9"/>
    </row>
    <row r="18" spans="1:8" ht="14.25" x14ac:dyDescent="0.2">
      <c r="A18" s="8"/>
      <c r="B18" s="8" t="s">
        <v>77</v>
      </c>
      <c r="C18" s="9">
        <v>0</v>
      </c>
      <c r="D18" s="9"/>
      <c r="E18" s="8"/>
      <c r="F18" s="8" t="s">
        <v>54</v>
      </c>
      <c r="G18" s="9"/>
      <c r="H18" s="9"/>
    </row>
    <row r="19" spans="1:8" ht="14.25" x14ac:dyDescent="0.2">
      <c r="A19" s="8"/>
      <c r="B19" s="8" t="s">
        <v>44</v>
      </c>
      <c r="C19" s="9">
        <v>0</v>
      </c>
      <c r="D19" s="9"/>
      <c r="E19" s="8"/>
      <c r="F19" s="8" t="s">
        <v>55</v>
      </c>
      <c r="G19" s="9">
        <v>0</v>
      </c>
      <c r="H19" s="9"/>
    </row>
    <row r="20" spans="1:8" ht="14.25" x14ac:dyDescent="0.2">
      <c r="A20" s="8"/>
      <c r="B20" s="8" t="s">
        <v>4</v>
      </c>
      <c r="C20" s="9"/>
      <c r="D20" s="9">
        <f>SUM(C15:C18)</f>
        <v>47842</v>
      </c>
      <c r="E20" s="8"/>
      <c r="F20" s="8" t="s">
        <v>56</v>
      </c>
      <c r="G20" s="9">
        <v>705</v>
      </c>
      <c r="H20" s="9">
        <f>SUM(G16:G20)</f>
        <v>705</v>
      </c>
    </row>
    <row r="21" spans="1:8" ht="14.25" x14ac:dyDescent="0.2">
      <c r="A21" s="8"/>
      <c r="B21" s="8"/>
      <c r="C21" s="8"/>
      <c r="D21" s="8"/>
      <c r="E21" s="8"/>
      <c r="F21" s="8" t="s">
        <v>41</v>
      </c>
      <c r="G21" s="9">
        <v>0</v>
      </c>
      <c r="H21" s="8"/>
    </row>
    <row r="22" spans="1:8" ht="14.25" x14ac:dyDescent="0.2">
      <c r="A22" s="8"/>
      <c r="B22" s="8" t="s">
        <v>5</v>
      </c>
      <c r="C22" s="9"/>
      <c r="D22" s="9"/>
      <c r="E22" s="8"/>
      <c r="F22" s="8" t="s">
        <v>14</v>
      </c>
      <c r="G22" s="9">
        <v>0</v>
      </c>
      <c r="H22" s="9">
        <f>G21+G22</f>
        <v>0</v>
      </c>
    </row>
    <row r="23" spans="1:8" ht="14.25" x14ac:dyDescent="0.2">
      <c r="A23" s="8"/>
      <c r="B23" s="8" t="s">
        <v>36</v>
      </c>
      <c r="C23" s="9">
        <v>5739</v>
      </c>
      <c r="D23" s="9"/>
      <c r="E23" s="8"/>
      <c r="F23" s="8"/>
      <c r="G23" s="9"/>
      <c r="H23" s="9"/>
    </row>
    <row r="24" spans="1:8" ht="14.25" x14ac:dyDescent="0.2">
      <c r="A24" s="8"/>
      <c r="B24" s="8" t="s">
        <v>37</v>
      </c>
      <c r="C24" s="9">
        <v>0</v>
      </c>
      <c r="D24" s="9"/>
      <c r="E24" s="8"/>
      <c r="F24" s="8" t="s">
        <v>15</v>
      </c>
      <c r="G24" s="9"/>
      <c r="H24" s="9">
        <f>H13+H20+H22</f>
        <v>50575</v>
      </c>
    </row>
    <row r="25" spans="1:8" ht="14.25" x14ac:dyDescent="0.2">
      <c r="A25" s="8"/>
      <c r="B25" s="8" t="s">
        <v>38</v>
      </c>
      <c r="C25" s="9">
        <v>38</v>
      </c>
      <c r="D25" s="9"/>
      <c r="E25" s="8"/>
      <c r="F25" s="8"/>
      <c r="G25" s="8"/>
      <c r="H25" s="8"/>
    </row>
    <row r="26" spans="1:8" ht="14.25" x14ac:dyDescent="0.2">
      <c r="A26" s="8"/>
      <c r="B26" s="8" t="s">
        <v>6</v>
      </c>
      <c r="C26" s="9"/>
      <c r="D26" s="9">
        <f>SUM(C23:C25)</f>
        <v>5777</v>
      </c>
      <c r="E26" s="8"/>
      <c r="F26" s="8" t="s">
        <v>16</v>
      </c>
      <c r="G26" s="8"/>
      <c r="H26" s="8"/>
    </row>
    <row r="27" spans="1:8" ht="14.25" x14ac:dyDescent="0.2">
      <c r="A27" s="8"/>
      <c r="B27" s="8"/>
      <c r="C27" s="9"/>
      <c r="D27" s="12"/>
      <c r="E27" s="8"/>
      <c r="F27" s="8" t="s">
        <v>17</v>
      </c>
      <c r="G27" s="9"/>
      <c r="H27" s="9"/>
    </row>
    <row r="28" spans="1:8" ht="14.25" x14ac:dyDescent="0.2">
      <c r="A28" s="8"/>
      <c r="B28" s="13" t="s">
        <v>46</v>
      </c>
      <c r="C28" s="9"/>
      <c r="D28" s="14">
        <f>SUM(D20+D26)</f>
        <v>53619</v>
      </c>
      <c r="E28" s="8"/>
      <c r="F28" s="8" t="s">
        <v>18</v>
      </c>
      <c r="G28" s="9">
        <v>40000</v>
      </c>
      <c r="H28" s="9"/>
    </row>
    <row r="29" spans="1:8" ht="14.25" x14ac:dyDescent="0.2">
      <c r="A29" s="8"/>
      <c r="B29" s="8" t="s">
        <v>7</v>
      </c>
      <c r="C29" s="9"/>
      <c r="D29" s="9"/>
      <c r="E29" s="8"/>
      <c r="F29" s="8" t="s">
        <v>78</v>
      </c>
      <c r="G29" s="9">
        <v>-20574</v>
      </c>
      <c r="H29" s="8"/>
    </row>
    <row r="30" spans="1:8" ht="14.25" x14ac:dyDescent="0.2">
      <c r="A30" s="8"/>
      <c r="B30" s="8" t="s">
        <v>39</v>
      </c>
      <c r="C30" s="9">
        <v>-1533</v>
      </c>
      <c r="D30" s="9"/>
      <c r="E30" s="8"/>
      <c r="F30" s="8" t="s">
        <v>86</v>
      </c>
      <c r="G30" s="9"/>
      <c r="H30" s="9"/>
    </row>
    <row r="31" spans="1:8" ht="14.25" x14ac:dyDescent="0.2">
      <c r="A31" s="8"/>
      <c r="B31" s="8"/>
      <c r="C31" s="9"/>
      <c r="D31" s="9"/>
      <c r="E31" s="8"/>
      <c r="F31" s="8" t="s">
        <v>57</v>
      </c>
      <c r="G31" s="9">
        <v>0</v>
      </c>
      <c r="H31" s="9"/>
    </row>
    <row r="32" spans="1:8" ht="14.25" x14ac:dyDescent="0.2">
      <c r="A32" s="8"/>
      <c r="B32" s="13" t="s">
        <v>8</v>
      </c>
      <c r="C32" s="14">
        <f>D28+C30</f>
        <v>52086</v>
      </c>
      <c r="D32" s="13"/>
      <c r="E32" s="8"/>
      <c r="F32" s="8" t="s">
        <v>19</v>
      </c>
      <c r="G32" s="9">
        <v>3</v>
      </c>
      <c r="H32" s="9">
        <f>SUM(G28:G32)</f>
        <v>19429</v>
      </c>
    </row>
    <row r="33" spans="1:10" ht="14.25" x14ac:dyDescent="0.2">
      <c r="A33" s="8"/>
      <c r="B33" s="8" t="s">
        <v>7</v>
      </c>
      <c r="C33" s="9"/>
      <c r="D33" s="9"/>
      <c r="E33" s="8"/>
      <c r="F33" s="8" t="s">
        <v>21</v>
      </c>
      <c r="G33" s="9"/>
      <c r="H33" s="9"/>
    </row>
    <row r="34" spans="1:10" ht="14.25" x14ac:dyDescent="0.2">
      <c r="A34" s="8"/>
      <c r="B34" s="8" t="s">
        <v>45</v>
      </c>
      <c r="C34" s="9">
        <v>0</v>
      </c>
      <c r="D34" s="9"/>
      <c r="E34" s="8"/>
      <c r="F34" s="8"/>
      <c r="G34" s="9"/>
      <c r="H34" s="9"/>
    </row>
    <row r="35" spans="1:10" ht="14.25" x14ac:dyDescent="0.2">
      <c r="A35" s="8"/>
      <c r="B35" s="8" t="s">
        <v>47</v>
      </c>
      <c r="C35" s="9"/>
      <c r="D35" s="9">
        <f>C32-C34</f>
        <v>52086</v>
      </c>
      <c r="E35" s="8"/>
      <c r="F35" s="8" t="s">
        <v>20</v>
      </c>
      <c r="G35" s="9">
        <v>199</v>
      </c>
      <c r="H35" s="9"/>
    </row>
    <row r="36" spans="1:10" ht="14.25" x14ac:dyDescent="0.2">
      <c r="A36" s="8"/>
      <c r="B36" s="8"/>
      <c r="C36" s="9"/>
      <c r="D36" s="9"/>
      <c r="E36" s="8"/>
      <c r="F36" s="8" t="s">
        <v>22</v>
      </c>
      <c r="G36" s="9">
        <v>-11289</v>
      </c>
      <c r="H36" s="9"/>
    </row>
    <row r="37" spans="1:10" ht="14.25" x14ac:dyDescent="0.2">
      <c r="A37" s="8"/>
      <c r="B37" s="13" t="s">
        <v>9</v>
      </c>
      <c r="C37" s="14">
        <v>499</v>
      </c>
      <c r="D37" s="9"/>
      <c r="E37" s="8"/>
      <c r="F37" s="8" t="s">
        <v>58</v>
      </c>
      <c r="G37" s="9"/>
      <c r="H37" s="9"/>
    </row>
    <row r="38" spans="1:10" ht="14.25" x14ac:dyDescent="0.2">
      <c r="A38" s="8"/>
      <c r="B38" s="8" t="s">
        <v>48</v>
      </c>
      <c r="C38" s="9"/>
      <c r="D38" s="9"/>
      <c r="E38" s="8"/>
      <c r="F38" s="8" t="s">
        <v>50</v>
      </c>
      <c r="G38" s="9">
        <v>0</v>
      </c>
      <c r="H38" s="9"/>
    </row>
    <row r="39" spans="1:10" ht="14.25" x14ac:dyDescent="0.2">
      <c r="A39" s="8"/>
      <c r="B39" s="13" t="s">
        <v>40</v>
      </c>
      <c r="C39" s="14">
        <v>1605</v>
      </c>
      <c r="D39" s="9"/>
      <c r="E39" s="8"/>
      <c r="F39" s="8" t="s">
        <v>59</v>
      </c>
      <c r="G39" s="9"/>
      <c r="H39" s="9"/>
    </row>
    <row r="40" spans="1:10" ht="14.25" x14ac:dyDescent="0.2">
      <c r="A40" s="8"/>
      <c r="B40" s="8" t="s">
        <v>49</v>
      </c>
      <c r="C40" s="9">
        <v>2473</v>
      </c>
      <c r="D40" s="9"/>
      <c r="E40" s="8"/>
      <c r="F40" s="8" t="s">
        <v>29</v>
      </c>
      <c r="G40" s="9">
        <v>873</v>
      </c>
      <c r="H40" s="9">
        <f>SUM(G34:G40)</f>
        <v>-10217</v>
      </c>
    </row>
    <row r="41" spans="1:10" ht="14.25" x14ac:dyDescent="0.2">
      <c r="A41" s="8"/>
      <c r="B41" s="8" t="s">
        <v>41</v>
      </c>
      <c r="C41" s="14">
        <v>0</v>
      </c>
      <c r="D41" s="9"/>
      <c r="E41" s="8"/>
      <c r="F41" s="8"/>
      <c r="G41" s="9"/>
      <c r="H41" s="9"/>
    </row>
    <row r="42" spans="1:10" ht="14.25" x14ac:dyDescent="0.2">
      <c r="A42" s="13"/>
      <c r="B42" s="8" t="s">
        <v>42</v>
      </c>
      <c r="C42" s="8">
        <v>840</v>
      </c>
      <c r="D42" s="8"/>
      <c r="E42" s="8"/>
      <c r="F42" s="8" t="s">
        <v>23</v>
      </c>
      <c r="G42" s="9"/>
      <c r="H42" s="9">
        <f>SUM(H32+H40)</f>
        <v>9212</v>
      </c>
    </row>
    <row r="43" spans="1:10" ht="14.25" x14ac:dyDescent="0.2">
      <c r="A43" s="8"/>
      <c r="B43" s="8" t="s">
        <v>43</v>
      </c>
      <c r="C43" s="8">
        <v>8</v>
      </c>
      <c r="D43" s="8">
        <f>+C42+C43</f>
        <v>848</v>
      </c>
      <c r="E43" s="8"/>
      <c r="F43" s="8"/>
      <c r="G43" s="8"/>
      <c r="H43" s="8"/>
    </row>
    <row r="44" spans="1:10" ht="14.25" x14ac:dyDescent="0.2">
      <c r="A44" s="8"/>
      <c r="B44" s="8"/>
      <c r="C44" s="9"/>
      <c r="D44" s="9"/>
      <c r="E44" s="8"/>
      <c r="F44" s="8"/>
      <c r="G44" s="9"/>
      <c r="H44" s="9"/>
      <c r="J44" s="2" t="s">
        <v>27</v>
      </c>
    </row>
    <row r="45" spans="1:10" ht="14.25" x14ac:dyDescent="0.2">
      <c r="A45" s="8"/>
      <c r="B45" s="8" t="s">
        <v>51</v>
      </c>
      <c r="C45" s="9"/>
      <c r="D45" s="15">
        <f>D35+C37+C39+C40+D43+D11</f>
        <v>59787</v>
      </c>
      <c r="E45" s="8"/>
      <c r="F45" s="8" t="s">
        <v>24</v>
      </c>
      <c r="G45" s="9"/>
      <c r="H45" s="15">
        <f>SUM(H24+H42)</f>
        <v>59787</v>
      </c>
      <c r="J45" s="2" t="s">
        <v>27</v>
      </c>
    </row>
    <row r="46" spans="1:10" ht="14.25" x14ac:dyDescent="0.2">
      <c r="A46" s="13"/>
      <c r="B46" s="8"/>
      <c r="C46" s="8"/>
      <c r="D46" s="8"/>
      <c r="E46" s="8"/>
      <c r="F46" s="8"/>
      <c r="G46" s="8"/>
      <c r="H46" s="8"/>
    </row>
    <row r="47" spans="1:10" ht="14.25" x14ac:dyDescent="0.2">
      <c r="A47" s="8"/>
      <c r="B47" s="16"/>
      <c r="C47" s="9"/>
      <c r="D47" s="9"/>
      <c r="E47" s="8"/>
      <c r="F47" s="17"/>
      <c r="G47" s="18"/>
      <c r="H47" s="19" t="s">
        <v>88</v>
      </c>
      <c r="I47" s="5"/>
    </row>
    <row r="48" spans="1:10" ht="14.25" x14ac:dyDescent="0.2">
      <c r="A48" s="8"/>
      <c r="B48" s="8" t="s">
        <v>25</v>
      </c>
      <c r="C48" s="8"/>
      <c r="D48" s="9">
        <v>329450</v>
      </c>
      <c r="E48" s="8"/>
      <c r="F48" s="20" t="s">
        <v>71</v>
      </c>
      <c r="G48" s="21" t="s">
        <v>62</v>
      </c>
      <c r="H48" s="22" t="s">
        <v>73</v>
      </c>
      <c r="I48" s="6"/>
    </row>
    <row r="49" spans="1:11" ht="14.25" x14ac:dyDescent="0.2">
      <c r="A49" s="8"/>
      <c r="B49" s="9"/>
      <c r="C49" s="8"/>
      <c r="D49" s="8"/>
      <c r="E49" s="8"/>
      <c r="F49" s="20" t="s">
        <v>72</v>
      </c>
      <c r="G49" s="23"/>
      <c r="H49" s="24" t="s">
        <v>75</v>
      </c>
      <c r="I49" s="5"/>
    </row>
    <row r="50" spans="1:11" ht="14.25" x14ac:dyDescent="0.2">
      <c r="A50" s="8"/>
      <c r="B50" s="9" t="s">
        <v>60</v>
      </c>
      <c r="C50" s="8"/>
      <c r="D50" s="9">
        <v>187966</v>
      </c>
      <c r="E50" s="8"/>
      <c r="F50" s="25" t="s">
        <v>63</v>
      </c>
      <c r="G50" s="26">
        <v>47809</v>
      </c>
      <c r="H50" s="27">
        <v>331</v>
      </c>
      <c r="I50" s="5"/>
    </row>
    <row r="51" spans="1:11" ht="14.25" x14ac:dyDescent="0.2">
      <c r="A51" s="8"/>
      <c r="B51" s="9" t="s">
        <v>30</v>
      </c>
      <c r="C51" s="8"/>
      <c r="D51" s="9">
        <v>622</v>
      </c>
      <c r="E51" s="8"/>
      <c r="F51" s="25" t="s">
        <v>64</v>
      </c>
      <c r="G51" s="26">
        <v>601</v>
      </c>
      <c r="H51" s="27">
        <v>600</v>
      </c>
      <c r="I51" s="5" t="s">
        <v>27</v>
      </c>
    </row>
    <row r="52" spans="1:11" ht="14.25" x14ac:dyDescent="0.2">
      <c r="A52" s="8"/>
      <c r="B52" s="9" t="s">
        <v>26</v>
      </c>
      <c r="C52" s="8"/>
      <c r="D52" s="9">
        <v>140861</v>
      </c>
      <c r="E52" s="8"/>
      <c r="F52" s="25" t="s">
        <v>65</v>
      </c>
      <c r="G52" s="26">
        <v>661</v>
      </c>
      <c r="H52" s="27">
        <v>209</v>
      </c>
      <c r="I52" s="5"/>
    </row>
    <row r="53" spans="1:11" ht="14.25" x14ac:dyDescent="0.2">
      <c r="A53" s="8"/>
      <c r="B53" s="8"/>
      <c r="C53" s="9"/>
      <c r="D53" s="9"/>
      <c r="E53" s="8"/>
      <c r="F53" s="25" t="s">
        <v>66</v>
      </c>
      <c r="G53" s="26">
        <v>309</v>
      </c>
      <c r="H53" s="27">
        <v>356</v>
      </c>
      <c r="I53" s="5"/>
    </row>
    <row r="54" spans="1:11" ht="14.25" x14ac:dyDescent="0.2">
      <c r="A54" s="8"/>
      <c r="B54" s="8"/>
      <c r="C54" s="9"/>
      <c r="D54" s="9"/>
      <c r="E54" s="8"/>
      <c r="F54" s="25" t="s">
        <v>74</v>
      </c>
      <c r="G54" s="26">
        <v>0</v>
      </c>
      <c r="H54" s="27">
        <v>0</v>
      </c>
      <c r="I54" s="5"/>
    </row>
    <row r="55" spans="1:11" ht="14.25" x14ac:dyDescent="0.2">
      <c r="A55" s="8"/>
      <c r="B55" s="8"/>
      <c r="C55" s="9"/>
      <c r="D55" s="9"/>
      <c r="E55" s="8"/>
      <c r="F55" s="25" t="s">
        <v>67</v>
      </c>
      <c r="G55" s="26">
        <v>0</v>
      </c>
      <c r="H55" s="27">
        <v>0</v>
      </c>
      <c r="I55" s="5"/>
    </row>
    <row r="56" spans="1:11" ht="14.25" x14ac:dyDescent="0.2">
      <c r="A56" s="8"/>
      <c r="B56" s="8"/>
      <c r="C56" s="9"/>
      <c r="D56" s="9"/>
      <c r="E56" s="8"/>
      <c r="F56" s="25" t="s">
        <v>68</v>
      </c>
      <c r="G56" s="26">
        <v>0</v>
      </c>
      <c r="H56" s="27">
        <v>0</v>
      </c>
      <c r="I56" s="5"/>
    </row>
    <row r="57" spans="1:11" ht="14.25" x14ac:dyDescent="0.2">
      <c r="A57" s="8"/>
      <c r="B57" s="8"/>
      <c r="C57" s="9"/>
      <c r="D57" s="9"/>
      <c r="E57" s="8"/>
      <c r="F57" s="25" t="s">
        <v>69</v>
      </c>
      <c r="G57" s="26">
        <v>0</v>
      </c>
      <c r="H57" s="27">
        <v>0</v>
      </c>
      <c r="I57" s="5"/>
    </row>
    <row r="58" spans="1:11" ht="14.25" x14ac:dyDescent="0.2">
      <c r="A58" s="8"/>
      <c r="B58" s="8"/>
      <c r="C58" s="9"/>
      <c r="D58" s="9"/>
      <c r="E58" s="8"/>
      <c r="F58" s="28" t="s">
        <v>70</v>
      </c>
      <c r="G58" s="29">
        <v>37</v>
      </c>
      <c r="H58" s="30">
        <v>37</v>
      </c>
      <c r="I58" s="5"/>
    </row>
    <row r="59" spans="1:11" ht="14.25" x14ac:dyDescent="0.2">
      <c r="A59" s="8"/>
      <c r="B59" s="8"/>
      <c r="C59" s="9"/>
      <c r="D59" s="9"/>
      <c r="E59" s="8"/>
      <c r="F59" s="8"/>
      <c r="G59" s="9"/>
      <c r="H59" s="9"/>
    </row>
    <row r="60" spans="1:11" ht="14.25" x14ac:dyDescent="0.2">
      <c r="A60" s="8"/>
      <c r="B60" s="9" t="s">
        <v>91</v>
      </c>
      <c r="C60" s="8"/>
      <c r="D60" s="8"/>
      <c r="E60" s="8"/>
      <c r="F60" s="9" t="s">
        <v>92</v>
      </c>
      <c r="G60" s="8"/>
      <c r="H60" s="8"/>
      <c r="K60" s="2" t="s">
        <v>27</v>
      </c>
    </row>
    <row r="61" spans="1:11" ht="30.75" customHeight="1" x14ac:dyDescent="0.2">
      <c r="A61" s="8"/>
      <c r="B61" s="8" t="s">
        <v>87</v>
      </c>
      <c r="C61" s="9"/>
      <c r="D61" s="9"/>
      <c r="E61" s="8"/>
      <c r="F61" s="8"/>
      <c r="G61" s="9"/>
      <c r="H61" s="9"/>
    </row>
    <row r="62" spans="1:11" s="7" customFormat="1" ht="66" customHeight="1" x14ac:dyDescent="0.2">
      <c r="A62" s="40" t="s">
        <v>89</v>
      </c>
      <c r="B62" s="40"/>
      <c r="C62" s="40"/>
      <c r="D62" s="40"/>
      <c r="E62" s="40"/>
      <c r="F62" s="40"/>
      <c r="G62" s="40"/>
      <c r="H62" s="40"/>
    </row>
    <row r="63" spans="1:11" s="7" customFormat="1" ht="12.75" customHeight="1" x14ac:dyDescent="0.2">
      <c r="A63" s="38"/>
      <c r="B63" s="38"/>
      <c r="C63" s="38"/>
      <c r="D63" s="38"/>
      <c r="E63" s="38"/>
      <c r="F63" s="38"/>
      <c r="G63" s="38"/>
      <c r="H63" s="38"/>
    </row>
    <row r="64" spans="1:11" s="7" customFormat="1" ht="12.75" customHeight="1" x14ac:dyDescent="0.2">
      <c r="A64" s="38"/>
      <c r="B64" s="38"/>
      <c r="C64" s="38"/>
      <c r="D64" s="38"/>
      <c r="E64" s="38"/>
      <c r="F64" s="38"/>
      <c r="G64" s="38"/>
      <c r="H64" s="38"/>
    </row>
    <row r="65" spans="1:8" s="7" customFormat="1" ht="14.25" x14ac:dyDescent="0.2">
      <c r="A65" s="31" t="s">
        <v>34</v>
      </c>
      <c r="B65" s="31"/>
      <c r="C65" s="32"/>
      <c r="D65" s="32"/>
      <c r="E65" s="31"/>
      <c r="F65" s="31"/>
      <c r="G65" s="32"/>
      <c r="H65" s="32"/>
    </row>
    <row r="66" spans="1:8" ht="10.5" customHeight="1" x14ac:dyDescent="0.2">
      <c r="A66" s="8"/>
      <c r="B66" s="8"/>
      <c r="C66" s="9"/>
      <c r="D66" s="9"/>
      <c r="E66" s="8"/>
      <c r="F66" s="8"/>
      <c r="G66" s="9"/>
      <c r="H66" s="9"/>
    </row>
    <row r="67" spans="1:8" ht="10.5" customHeight="1" x14ac:dyDescent="0.2">
      <c r="A67" s="8"/>
      <c r="B67" s="8"/>
      <c r="C67" s="9"/>
      <c r="D67" s="9"/>
      <c r="E67" s="8"/>
      <c r="F67" s="8"/>
      <c r="G67" s="9"/>
      <c r="H67" s="9"/>
    </row>
    <row r="68" spans="1:8" ht="10.5" customHeight="1" x14ac:dyDescent="0.2">
      <c r="A68" s="8"/>
      <c r="B68" s="8"/>
      <c r="C68" s="9"/>
      <c r="D68" s="9"/>
      <c r="E68" s="8"/>
      <c r="F68" s="8"/>
      <c r="G68" s="9"/>
      <c r="H68" s="9"/>
    </row>
    <row r="69" spans="1:8" ht="10.5" customHeight="1" x14ac:dyDescent="0.2">
      <c r="A69" s="8"/>
      <c r="B69" s="8"/>
      <c r="C69" s="9"/>
      <c r="D69" s="9"/>
      <c r="E69" s="8"/>
      <c r="F69" s="8"/>
      <c r="G69" s="9"/>
      <c r="H69" s="9"/>
    </row>
    <row r="70" spans="1:8" ht="10.5" customHeight="1" x14ac:dyDescent="0.2">
      <c r="A70" s="8"/>
      <c r="B70" s="8"/>
      <c r="C70" s="9"/>
      <c r="D70" s="9"/>
      <c r="E70" s="8"/>
      <c r="F70" s="8"/>
      <c r="G70" s="9"/>
      <c r="H70" s="9"/>
    </row>
    <row r="71" spans="1:8" ht="10.5" customHeight="1" x14ac:dyDescent="0.2">
      <c r="A71" s="8"/>
      <c r="B71" s="8"/>
      <c r="C71" s="9"/>
      <c r="D71" s="9"/>
      <c r="E71" s="8"/>
      <c r="F71" s="8"/>
      <c r="G71" s="9"/>
      <c r="H71" s="9"/>
    </row>
    <row r="72" spans="1:8" ht="16.5" customHeight="1" x14ac:dyDescent="0.2">
      <c r="A72" s="8"/>
      <c r="B72" s="8" t="s">
        <v>93</v>
      </c>
      <c r="C72" s="9" t="s">
        <v>83</v>
      </c>
      <c r="D72" s="9"/>
      <c r="E72" s="8"/>
      <c r="F72" s="33"/>
      <c r="G72" s="9"/>
      <c r="H72" s="9"/>
    </row>
    <row r="73" spans="1:8" ht="14.25" x14ac:dyDescent="0.2">
      <c r="A73" s="8"/>
      <c r="B73" s="8" t="s">
        <v>79</v>
      </c>
      <c r="C73" s="9" t="s">
        <v>84</v>
      </c>
      <c r="D73" s="9"/>
      <c r="E73" s="8"/>
      <c r="F73" s="33"/>
      <c r="G73" s="9"/>
      <c r="H73" s="9"/>
    </row>
    <row r="74" spans="1:8" ht="9" customHeight="1" x14ac:dyDescent="0.2">
      <c r="A74" s="8"/>
      <c r="B74" s="8"/>
      <c r="C74" s="9"/>
      <c r="D74" s="9"/>
      <c r="E74" s="8"/>
      <c r="F74" s="8"/>
      <c r="G74" s="9"/>
      <c r="H74" s="9"/>
    </row>
    <row r="75" spans="1:8" ht="14.25" x14ac:dyDescent="0.2">
      <c r="A75" s="8"/>
      <c r="B75" s="34" t="s">
        <v>85</v>
      </c>
      <c r="C75" s="32"/>
      <c r="D75" s="35" t="s">
        <v>80</v>
      </c>
      <c r="E75" s="8"/>
      <c r="F75" s="36" t="s">
        <v>81</v>
      </c>
      <c r="G75" s="9"/>
      <c r="H75" s="9"/>
    </row>
    <row r="76" spans="1:8" ht="14.25" x14ac:dyDescent="0.2">
      <c r="A76" s="8"/>
      <c r="B76" s="8"/>
      <c r="C76" s="9"/>
      <c r="D76" s="9"/>
      <c r="E76" s="8"/>
      <c r="F76" s="8"/>
      <c r="G76" s="9"/>
      <c r="H76" s="9"/>
    </row>
    <row r="77" spans="1:8" ht="14.25" x14ac:dyDescent="0.2">
      <c r="A77" s="8"/>
      <c r="B77" s="8"/>
      <c r="C77" s="9"/>
      <c r="D77" s="9"/>
      <c r="E77" s="8"/>
      <c r="F77" s="8"/>
      <c r="G77" s="9"/>
      <c r="H77" s="9"/>
    </row>
    <row r="78" spans="1:8" ht="14.25" x14ac:dyDescent="0.2">
      <c r="A78" s="8"/>
      <c r="B78" s="8"/>
      <c r="C78" s="9"/>
      <c r="D78" s="9"/>
      <c r="E78" s="8"/>
      <c r="F78" s="8"/>
      <c r="G78" s="9"/>
      <c r="H78" s="9"/>
    </row>
    <row r="79" spans="1:8" ht="14.25" x14ac:dyDescent="0.2">
      <c r="A79" s="8"/>
      <c r="B79" s="8"/>
      <c r="C79" s="9"/>
      <c r="D79" s="9"/>
      <c r="E79" s="8"/>
      <c r="F79" s="8"/>
      <c r="G79" s="9"/>
      <c r="H79" s="9"/>
    </row>
  </sheetData>
  <mergeCells count="7">
    <mergeCell ref="A64:H64"/>
    <mergeCell ref="A2:H2"/>
    <mergeCell ref="A3:H3"/>
    <mergeCell ref="A1:H1"/>
    <mergeCell ref="A5:H5"/>
    <mergeCell ref="A62:H62"/>
    <mergeCell ref="A63:H63"/>
  </mergeCells>
  <phoneticPr fontId="1" type="noConversion"/>
  <hyperlinks>
    <hyperlink ref="B75" r:id="rId1" xr:uid="{00000000-0004-0000-0000-000000000000}"/>
    <hyperlink ref="D75" r:id="rId2" xr:uid="{00000000-0004-0000-0000-000001000000}"/>
    <hyperlink ref="F75" r:id="rId3" xr:uid="{00000000-0004-0000-0000-000002000000}"/>
  </hyperlinks>
  <printOptions horizontalCentered="1"/>
  <pageMargins left="0.31496062992125984" right="0.31496062992125984" top="0.19685039370078741" bottom="0.19685039370078741" header="0.31496062992125984" footer="0.31496062992125984"/>
  <pageSetup scale="56" orientation="landscape" verticalDpi="144" r:id="rId4"/>
  <headerFooter alignWithMargins="0"/>
  <ignoredErrors>
    <ignoredError sqref="H20" formulaRange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9"/>
  <sheetViews>
    <sheetView tabSelected="1" zoomScale="85" zoomScaleNormal="85" workbookViewId="0">
      <selection activeCell="H76" sqref="A1:H76"/>
    </sheetView>
  </sheetViews>
  <sheetFormatPr baseColWidth="10" defaultColWidth="10.42578125" defaultRowHeight="12.75" x14ac:dyDescent="0.2"/>
  <cols>
    <col min="1" max="1" width="3.28515625" style="2" customWidth="1"/>
    <col min="2" max="2" width="57.140625" style="2" customWidth="1"/>
    <col min="3" max="4" width="11.85546875" style="3" customWidth="1"/>
    <col min="5" max="5" width="12.7109375" style="2" customWidth="1"/>
    <col min="6" max="6" width="57.5703125" style="2" customWidth="1"/>
    <col min="7" max="7" width="20.7109375" style="3" customWidth="1"/>
    <col min="8" max="8" width="23.5703125" style="3" customWidth="1"/>
    <col min="9" max="9" width="16" style="2" customWidth="1"/>
    <col min="10" max="16384" width="10.42578125" style="2"/>
  </cols>
  <sheetData>
    <row r="1" spans="1:8" ht="14.25" x14ac:dyDescent="0.2">
      <c r="A1" s="39" t="s">
        <v>32</v>
      </c>
      <c r="B1" s="39"/>
      <c r="C1" s="39"/>
      <c r="D1" s="39"/>
      <c r="E1" s="39"/>
      <c r="F1" s="39"/>
      <c r="G1" s="39"/>
      <c r="H1" s="39"/>
    </row>
    <row r="2" spans="1:8" ht="14.25" x14ac:dyDescent="0.2">
      <c r="A2" s="39" t="s">
        <v>82</v>
      </c>
      <c r="B2" s="39"/>
      <c r="C2" s="39"/>
      <c r="D2" s="39"/>
      <c r="E2" s="39"/>
      <c r="F2" s="39"/>
      <c r="G2" s="39"/>
      <c r="H2" s="39"/>
    </row>
    <row r="3" spans="1:8" ht="14.25" x14ac:dyDescent="0.2">
      <c r="A3" s="39" t="s">
        <v>97</v>
      </c>
      <c r="B3" s="39"/>
      <c r="C3" s="39"/>
      <c r="D3" s="39"/>
      <c r="E3" s="39"/>
      <c r="F3" s="39"/>
      <c r="G3" s="39"/>
      <c r="H3" s="39"/>
    </row>
    <row r="4" spans="1:8" ht="6.75" customHeight="1" x14ac:dyDescent="0.2">
      <c r="A4" s="8"/>
      <c r="B4" s="8"/>
      <c r="C4" s="9"/>
      <c r="D4" s="9"/>
      <c r="E4" s="8"/>
      <c r="F4" s="8"/>
      <c r="G4" s="9"/>
      <c r="H4" s="9"/>
    </row>
    <row r="5" spans="1:8" s="1" customFormat="1" ht="15" thickBot="1" x14ac:dyDescent="0.25">
      <c r="A5" s="39" t="s">
        <v>33</v>
      </c>
      <c r="B5" s="39"/>
      <c r="C5" s="39"/>
      <c r="D5" s="39"/>
      <c r="E5" s="39"/>
      <c r="F5" s="39"/>
      <c r="G5" s="39"/>
      <c r="H5" s="39"/>
    </row>
    <row r="6" spans="1:8" s="4" customFormat="1" ht="3" customHeight="1" x14ac:dyDescent="0.2">
      <c r="A6" s="10"/>
      <c r="B6" s="10"/>
      <c r="C6" s="11"/>
      <c r="D6" s="11"/>
      <c r="E6" s="10"/>
      <c r="F6" s="10"/>
      <c r="G6" s="11"/>
      <c r="H6" s="11"/>
    </row>
    <row r="7" spans="1:8" ht="14.25" x14ac:dyDescent="0.2">
      <c r="A7" s="8"/>
      <c r="B7" s="8" t="s">
        <v>0</v>
      </c>
      <c r="C7" s="9"/>
      <c r="D7" s="9"/>
      <c r="E7" s="8"/>
      <c r="F7" s="8" t="s">
        <v>1</v>
      </c>
      <c r="G7" s="9"/>
      <c r="H7" s="9" t="s">
        <v>27</v>
      </c>
    </row>
    <row r="8" spans="1:8" ht="14.25" x14ac:dyDescent="0.2">
      <c r="A8" s="8"/>
      <c r="B8" s="8" t="s">
        <v>3</v>
      </c>
      <c r="C8" s="9"/>
      <c r="D8" s="9">
        <v>1472</v>
      </c>
      <c r="E8" s="8"/>
      <c r="F8" s="8" t="s">
        <v>52</v>
      </c>
      <c r="G8" s="9"/>
      <c r="H8" s="9"/>
    </row>
    <row r="9" spans="1:8" ht="14.25" x14ac:dyDescent="0.2">
      <c r="A9" s="8"/>
      <c r="B9" s="8" t="s">
        <v>2</v>
      </c>
      <c r="C9" s="9"/>
      <c r="D9" s="9">
        <v>12725</v>
      </c>
      <c r="E9" s="8"/>
      <c r="F9" s="8"/>
      <c r="G9" s="9"/>
      <c r="H9" s="9"/>
    </row>
    <row r="10" spans="1:8" ht="14.25" x14ac:dyDescent="0.2">
      <c r="A10" s="8"/>
      <c r="B10" s="8"/>
      <c r="C10" s="9"/>
      <c r="D10" s="9"/>
      <c r="E10" s="8"/>
      <c r="F10" s="8" t="s">
        <v>10</v>
      </c>
      <c r="G10" s="9"/>
      <c r="H10" s="9"/>
    </row>
    <row r="11" spans="1:8" ht="14.25" x14ac:dyDescent="0.2">
      <c r="A11" s="8"/>
      <c r="B11" s="8" t="s">
        <v>61</v>
      </c>
      <c r="C11" s="9"/>
      <c r="D11" s="9">
        <f>D8+D9</f>
        <v>14197</v>
      </c>
      <c r="E11" s="8"/>
      <c r="F11" s="8" t="s">
        <v>28</v>
      </c>
      <c r="G11" s="9"/>
      <c r="H11" s="9"/>
    </row>
    <row r="12" spans="1:8" ht="14.25" x14ac:dyDescent="0.2">
      <c r="A12" s="8"/>
      <c r="B12" s="8"/>
      <c r="C12" s="8"/>
      <c r="D12" s="8"/>
      <c r="E12" s="8"/>
      <c r="F12" s="8" t="s">
        <v>11</v>
      </c>
      <c r="G12" s="9">
        <v>17689</v>
      </c>
      <c r="H12" s="9"/>
    </row>
    <row r="13" spans="1:8" ht="13.5" customHeight="1" x14ac:dyDescent="0.2">
      <c r="A13" s="8"/>
      <c r="B13" s="8" t="s">
        <v>31</v>
      </c>
      <c r="C13" s="9"/>
      <c r="D13" s="9"/>
      <c r="E13" s="8"/>
      <c r="F13" s="8" t="s">
        <v>12</v>
      </c>
      <c r="G13" s="9">
        <v>33083</v>
      </c>
      <c r="H13" s="9">
        <f>SUM(G12:G13)</f>
        <v>50772</v>
      </c>
    </row>
    <row r="14" spans="1:8" ht="14.25" x14ac:dyDescent="0.2">
      <c r="A14" s="8"/>
      <c r="B14" s="8" t="s">
        <v>35</v>
      </c>
      <c r="C14" s="9"/>
      <c r="D14" s="9"/>
      <c r="E14" s="8"/>
      <c r="F14" s="8"/>
      <c r="G14" s="9"/>
      <c r="H14" s="9"/>
    </row>
    <row r="15" spans="1:8" ht="14.25" x14ac:dyDescent="0.2">
      <c r="A15" s="8"/>
      <c r="B15" s="8" t="s">
        <v>36</v>
      </c>
      <c r="C15" s="9">
        <v>24784</v>
      </c>
      <c r="D15" s="9"/>
      <c r="E15" s="8"/>
      <c r="F15" s="8" t="s">
        <v>13</v>
      </c>
      <c r="G15" s="9"/>
      <c r="H15" s="9"/>
    </row>
    <row r="16" spans="1:8" ht="14.25" x14ac:dyDescent="0.2">
      <c r="A16" s="8"/>
      <c r="B16" s="8" t="s">
        <v>37</v>
      </c>
      <c r="C16" s="9">
        <v>16919</v>
      </c>
      <c r="D16" s="9"/>
      <c r="E16" s="8"/>
      <c r="F16" s="8" t="s">
        <v>53</v>
      </c>
      <c r="G16" s="9">
        <v>0</v>
      </c>
      <c r="H16" s="9"/>
    </row>
    <row r="17" spans="1:8" ht="14.25" x14ac:dyDescent="0.2">
      <c r="A17" s="8"/>
      <c r="B17" s="8" t="s">
        <v>38</v>
      </c>
      <c r="C17" s="9">
        <v>0</v>
      </c>
      <c r="D17" s="9"/>
      <c r="E17" s="8"/>
      <c r="F17" s="8" t="s">
        <v>76</v>
      </c>
      <c r="G17" s="9">
        <v>0</v>
      </c>
      <c r="H17" s="9"/>
    </row>
    <row r="18" spans="1:8" ht="14.25" x14ac:dyDescent="0.2">
      <c r="A18" s="8"/>
      <c r="B18" s="8" t="s">
        <v>77</v>
      </c>
      <c r="C18" s="9">
        <v>0</v>
      </c>
      <c r="D18" s="9"/>
      <c r="E18" s="8"/>
      <c r="F18" s="8" t="s">
        <v>54</v>
      </c>
      <c r="G18" s="9"/>
      <c r="H18" s="9"/>
    </row>
    <row r="19" spans="1:8" ht="14.25" x14ac:dyDescent="0.2">
      <c r="A19" s="8"/>
      <c r="B19" s="8" t="s">
        <v>44</v>
      </c>
      <c r="C19" s="9">
        <v>0</v>
      </c>
      <c r="D19" s="9"/>
      <c r="E19" s="8"/>
      <c r="F19" s="8" t="s">
        <v>55</v>
      </c>
      <c r="G19" s="9">
        <v>0</v>
      </c>
      <c r="H19" s="9"/>
    </row>
    <row r="20" spans="1:8" ht="14.25" x14ac:dyDescent="0.2">
      <c r="A20" s="8"/>
      <c r="B20" s="8" t="s">
        <v>4</v>
      </c>
      <c r="C20" s="9"/>
      <c r="D20" s="9">
        <f>SUM(C15:C18)</f>
        <v>41703</v>
      </c>
      <c r="E20" s="8"/>
      <c r="F20" s="8" t="s">
        <v>56</v>
      </c>
      <c r="G20" s="9">
        <v>671</v>
      </c>
      <c r="H20" s="9">
        <f>SUM(G16:G20)</f>
        <v>671</v>
      </c>
    </row>
    <row r="21" spans="1:8" ht="14.25" x14ac:dyDescent="0.2">
      <c r="A21" s="8"/>
      <c r="B21" s="8"/>
      <c r="C21" s="8"/>
      <c r="D21" s="8"/>
      <c r="E21" s="8"/>
      <c r="F21" s="8" t="s">
        <v>41</v>
      </c>
      <c r="G21" s="9">
        <v>139</v>
      </c>
      <c r="H21" s="8"/>
    </row>
    <row r="22" spans="1:8" ht="14.25" x14ac:dyDescent="0.2">
      <c r="A22" s="8"/>
      <c r="B22" s="8" t="s">
        <v>5</v>
      </c>
      <c r="C22" s="9"/>
      <c r="D22" s="9"/>
      <c r="E22" s="8"/>
      <c r="F22" s="8" t="s">
        <v>14</v>
      </c>
      <c r="G22" s="9">
        <f>319+13</f>
        <v>332</v>
      </c>
      <c r="H22" s="9">
        <f>G21+G22</f>
        <v>471</v>
      </c>
    </row>
    <row r="23" spans="1:8" ht="14.25" x14ac:dyDescent="0.2">
      <c r="A23" s="8"/>
      <c r="B23" s="8" t="s">
        <v>36</v>
      </c>
      <c r="C23" s="9">
        <v>7054</v>
      </c>
      <c r="D23" s="9"/>
      <c r="E23" s="8"/>
      <c r="F23" s="8"/>
      <c r="G23" s="9"/>
      <c r="H23" s="9"/>
    </row>
    <row r="24" spans="1:8" ht="14.25" x14ac:dyDescent="0.2">
      <c r="A24" s="8"/>
      <c r="B24" s="8" t="s">
        <v>37</v>
      </c>
      <c r="C24" s="9">
        <v>0</v>
      </c>
      <c r="D24" s="9"/>
      <c r="E24" s="8"/>
      <c r="F24" s="8" t="s">
        <v>15</v>
      </c>
      <c r="G24" s="9"/>
      <c r="H24" s="9">
        <f>H13+H20+H22</f>
        <v>51914</v>
      </c>
    </row>
    <row r="25" spans="1:8" ht="14.25" x14ac:dyDescent="0.2">
      <c r="A25" s="8"/>
      <c r="B25" s="8" t="s">
        <v>38</v>
      </c>
      <c r="C25" s="9">
        <v>0</v>
      </c>
      <c r="D25" s="9"/>
      <c r="E25" s="8"/>
      <c r="F25" s="8"/>
      <c r="G25" s="8"/>
      <c r="H25" s="8"/>
    </row>
    <row r="26" spans="1:8" ht="14.25" x14ac:dyDescent="0.2">
      <c r="A26" s="8"/>
      <c r="B26" s="8" t="s">
        <v>6</v>
      </c>
      <c r="C26" s="9"/>
      <c r="D26" s="9">
        <f>SUM(C23:C25)</f>
        <v>7054</v>
      </c>
      <c r="E26" s="8"/>
      <c r="F26" s="8" t="s">
        <v>16</v>
      </c>
      <c r="G26" s="8"/>
      <c r="H26" s="8"/>
    </row>
    <row r="27" spans="1:8" ht="14.25" x14ac:dyDescent="0.2">
      <c r="A27" s="8"/>
      <c r="B27" s="8"/>
      <c r="C27" s="9"/>
      <c r="D27" s="12"/>
      <c r="E27" s="8"/>
      <c r="F27" s="8" t="s">
        <v>17</v>
      </c>
      <c r="G27" s="9"/>
      <c r="H27" s="9"/>
    </row>
    <row r="28" spans="1:8" ht="14.25" x14ac:dyDescent="0.2">
      <c r="A28" s="8"/>
      <c r="B28" s="13" t="s">
        <v>46</v>
      </c>
      <c r="C28" s="9"/>
      <c r="D28" s="14">
        <f>SUM(D20+D26)</f>
        <v>48757</v>
      </c>
      <c r="E28" s="8"/>
      <c r="F28" s="8" t="s">
        <v>18</v>
      </c>
      <c r="G28" s="9">
        <v>40000</v>
      </c>
      <c r="H28" s="9"/>
    </row>
    <row r="29" spans="1:8" ht="14.25" x14ac:dyDescent="0.2">
      <c r="A29" s="8"/>
      <c r="B29" s="8" t="s">
        <v>7</v>
      </c>
      <c r="C29" s="9"/>
      <c r="D29" s="9"/>
      <c r="E29" s="8"/>
      <c r="F29" s="8" t="s">
        <v>78</v>
      </c>
      <c r="G29" s="9">
        <v>-15274</v>
      </c>
      <c r="H29" s="8"/>
    </row>
    <row r="30" spans="1:8" ht="14.25" x14ac:dyDescent="0.2">
      <c r="A30" s="8"/>
      <c r="B30" s="8" t="s">
        <v>39</v>
      </c>
      <c r="C30" s="9">
        <v>-1613</v>
      </c>
      <c r="D30" s="9"/>
      <c r="E30" s="8"/>
      <c r="F30" s="8" t="s">
        <v>86</v>
      </c>
      <c r="G30" s="9"/>
      <c r="H30" s="9"/>
    </row>
    <row r="31" spans="1:8" ht="14.25" x14ac:dyDescent="0.2">
      <c r="A31" s="8"/>
      <c r="B31" s="8"/>
      <c r="C31" s="9"/>
      <c r="D31" s="9"/>
      <c r="E31" s="8"/>
      <c r="F31" s="8" t="s">
        <v>57</v>
      </c>
      <c r="G31" s="9">
        <v>0</v>
      </c>
      <c r="H31" s="9"/>
    </row>
    <row r="32" spans="1:8" ht="14.25" x14ac:dyDescent="0.2">
      <c r="A32" s="8"/>
      <c r="B32" s="13" t="s">
        <v>8</v>
      </c>
      <c r="C32" s="14">
        <f>D28+C30</f>
        <v>47144</v>
      </c>
      <c r="D32" s="13"/>
      <c r="E32" s="8"/>
      <c r="F32" s="8" t="s">
        <v>19</v>
      </c>
      <c r="G32" s="9">
        <v>2</v>
      </c>
      <c r="H32" s="9">
        <f>SUM(G28:G32)</f>
        <v>24728</v>
      </c>
    </row>
    <row r="33" spans="1:10" ht="14.25" x14ac:dyDescent="0.2">
      <c r="A33" s="8"/>
      <c r="B33" s="8" t="s">
        <v>7</v>
      </c>
      <c r="C33" s="9"/>
      <c r="D33" s="9"/>
      <c r="E33" s="8"/>
      <c r="F33" s="8" t="s">
        <v>21</v>
      </c>
      <c r="G33" s="9"/>
      <c r="H33" s="9"/>
    </row>
    <row r="34" spans="1:10" ht="14.25" x14ac:dyDescent="0.2">
      <c r="A34" s="8"/>
      <c r="B34" s="8" t="s">
        <v>45</v>
      </c>
      <c r="C34" s="9">
        <v>0</v>
      </c>
      <c r="D34" s="9"/>
      <c r="E34" s="8"/>
      <c r="F34" s="8"/>
      <c r="G34" s="9"/>
      <c r="H34" s="9"/>
    </row>
    <row r="35" spans="1:10" ht="14.25" x14ac:dyDescent="0.2">
      <c r="A35" s="8"/>
      <c r="B35" s="8" t="s">
        <v>47</v>
      </c>
      <c r="C35" s="9"/>
      <c r="D35" s="9">
        <f>C32-C34</f>
        <v>47144</v>
      </c>
      <c r="E35" s="8"/>
      <c r="F35" s="8" t="s">
        <v>20</v>
      </c>
      <c r="G35" s="9">
        <v>199</v>
      </c>
      <c r="H35" s="9"/>
    </row>
    <row r="36" spans="1:10" ht="14.25" x14ac:dyDescent="0.2">
      <c r="A36" s="8"/>
      <c r="B36" s="8"/>
      <c r="C36" s="9"/>
      <c r="D36" s="9"/>
      <c r="E36" s="8"/>
      <c r="F36" s="8" t="s">
        <v>22</v>
      </c>
      <c r="G36" s="9">
        <v>-11932</v>
      </c>
      <c r="H36" s="9"/>
    </row>
    <row r="37" spans="1:10" ht="14.25" x14ac:dyDescent="0.2">
      <c r="A37" s="8"/>
      <c r="B37" s="13" t="s">
        <v>9</v>
      </c>
      <c r="C37" s="14">
        <v>425</v>
      </c>
      <c r="D37" s="9"/>
      <c r="E37" s="8"/>
      <c r="F37" s="8" t="s">
        <v>58</v>
      </c>
      <c r="G37" s="9"/>
      <c r="H37" s="9"/>
    </row>
    <row r="38" spans="1:10" ht="14.25" x14ac:dyDescent="0.2">
      <c r="A38" s="8"/>
      <c r="B38" s="8" t="s">
        <v>48</v>
      </c>
      <c r="C38" s="9"/>
      <c r="D38" s="9"/>
      <c r="E38" s="8"/>
      <c r="F38" s="8" t="s">
        <v>50</v>
      </c>
      <c r="G38" s="9">
        <v>0</v>
      </c>
      <c r="H38" s="9"/>
    </row>
    <row r="39" spans="1:10" ht="14.25" x14ac:dyDescent="0.2">
      <c r="A39" s="8"/>
      <c r="B39" s="13" t="s">
        <v>40</v>
      </c>
      <c r="C39" s="14">
        <v>1446</v>
      </c>
      <c r="D39" s="9"/>
      <c r="E39" s="8"/>
      <c r="F39" s="8" t="s">
        <v>59</v>
      </c>
      <c r="G39" s="9"/>
      <c r="H39" s="9"/>
    </row>
    <row r="40" spans="1:10" ht="14.25" x14ac:dyDescent="0.2">
      <c r="A40" s="8"/>
      <c r="B40" s="8" t="s">
        <v>49</v>
      </c>
      <c r="C40" s="9">
        <v>1996</v>
      </c>
      <c r="D40" s="9"/>
      <c r="E40" s="8"/>
      <c r="F40" s="8" t="s">
        <v>29</v>
      </c>
      <c r="G40" s="9">
        <v>1026</v>
      </c>
      <c r="H40" s="9">
        <f>SUM(G34:G40)</f>
        <v>-10707</v>
      </c>
    </row>
    <row r="41" spans="1:10" ht="14.25" x14ac:dyDescent="0.2">
      <c r="A41" s="8"/>
      <c r="B41" s="8" t="s">
        <v>41</v>
      </c>
      <c r="C41" s="14">
        <v>0</v>
      </c>
      <c r="D41" s="9"/>
      <c r="E41" s="8"/>
      <c r="F41" s="8"/>
      <c r="G41" s="9"/>
      <c r="H41" s="9"/>
    </row>
    <row r="42" spans="1:10" ht="14.25" x14ac:dyDescent="0.2">
      <c r="A42" s="13"/>
      <c r="B42" s="8" t="s">
        <v>42</v>
      </c>
      <c r="C42" s="8">
        <v>719</v>
      </c>
      <c r="D42" s="8"/>
      <c r="E42" s="8"/>
      <c r="F42" s="8" t="s">
        <v>23</v>
      </c>
      <c r="G42" s="9"/>
      <c r="H42" s="9">
        <f>SUM(H32+H40)</f>
        <v>14021</v>
      </c>
    </row>
    <row r="43" spans="1:10" ht="14.25" x14ac:dyDescent="0.2">
      <c r="A43" s="8"/>
      <c r="B43" s="8" t="s">
        <v>43</v>
      </c>
      <c r="C43" s="8">
        <v>8</v>
      </c>
      <c r="D43" s="8">
        <f>+C42+C43</f>
        <v>727</v>
      </c>
      <c r="E43" s="8"/>
      <c r="F43" s="8"/>
      <c r="G43" s="8"/>
      <c r="H43" s="8"/>
    </row>
    <row r="44" spans="1:10" ht="14.25" x14ac:dyDescent="0.2">
      <c r="A44" s="8"/>
      <c r="B44" s="8"/>
      <c r="C44" s="9"/>
      <c r="D44" s="9"/>
      <c r="E44" s="8"/>
      <c r="F44" s="8"/>
      <c r="G44" s="9"/>
      <c r="H44" s="9"/>
      <c r="J44" s="2" t="s">
        <v>27</v>
      </c>
    </row>
    <row r="45" spans="1:10" ht="14.25" x14ac:dyDescent="0.2">
      <c r="A45" s="8"/>
      <c r="B45" s="8" t="s">
        <v>51</v>
      </c>
      <c r="C45" s="9"/>
      <c r="D45" s="15">
        <f>D35+C37+C39+C40+D43+D11</f>
        <v>65935</v>
      </c>
      <c r="E45" s="8"/>
      <c r="F45" s="8" t="s">
        <v>24</v>
      </c>
      <c r="G45" s="9"/>
      <c r="H45" s="15">
        <f>SUM(H24+H42)</f>
        <v>65935</v>
      </c>
      <c r="J45" s="2" t="s">
        <v>27</v>
      </c>
    </row>
    <row r="46" spans="1:10" ht="14.25" x14ac:dyDescent="0.2">
      <c r="A46" s="13"/>
      <c r="B46" s="8"/>
      <c r="C46" s="8"/>
      <c r="D46" s="8"/>
      <c r="E46" s="8"/>
      <c r="F46" s="8"/>
      <c r="G46" s="8"/>
      <c r="H46" s="8"/>
    </row>
    <row r="47" spans="1:10" ht="14.25" x14ac:dyDescent="0.2">
      <c r="A47" s="8"/>
      <c r="B47" s="16"/>
      <c r="C47" s="9"/>
      <c r="D47" s="9"/>
      <c r="E47" s="8"/>
      <c r="F47" s="17"/>
      <c r="G47" s="18"/>
      <c r="H47" s="19" t="s">
        <v>98</v>
      </c>
      <c r="I47" s="5"/>
    </row>
    <row r="48" spans="1:10" ht="14.25" x14ac:dyDescent="0.2">
      <c r="A48" s="8"/>
      <c r="B48" s="8" t="s">
        <v>25</v>
      </c>
      <c r="C48" s="8"/>
      <c r="D48" s="9">
        <f>+D50+D51+D52</f>
        <v>357604</v>
      </c>
      <c r="E48" s="8"/>
      <c r="F48" s="20" t="s">
        <v>71</v>
      </c>
      <c r="G48" s="21" t="s">
        <v>62</v>
      </c>
      <c r="H48" s="22" t="s">
        <v>73</v>
      </c>
      <c r="I48" s="6"/>
    </row>
    <row r="49" spans="1:9" ht="14.25" x14ac:dyDescent="0.2">
      <c r="A49" s="8"/>
      <c r="B49" s="9"/>
      <c r="C49" s="8"/>
      <c r="D49" s="8"/>
      <c r="E49" s="8"/>
      <c r="F49" s="20" t="s">
        <v>72</v>
      </c>
      <c r="G49" s="23"/>
      <c r="H49" s="24" t="s">
        <v>75</v>
      </c>
      <c r="I49" s="5"/>
    </row>
    <row r="50" spans="1:9" ht="14.25" x14ac:dyDescent="0.2">
      <c r="A50" s="8"/>
      <c r="B50" s="9" t="s">
        <v>60</v>
      </c>
      <c r="C50" s="8"/>
      <c r="D50" s="9">
        <v>180799</v>
      </c>
      <c r="E50" s="8"/>
      <c r="F50" s="25" t="s">
        <v>63</v>
      </c>
      <c r="G50" s="26">
        <v>40647</v>
      </c>
      <c r="H50" s="27">
        <v>304</v>
      </c>
      <c r="I50" s="5"/>
    </row>
    <row r="51" spans="1:9" ht="14.25" x14ac:dyDescent="0.2">
      <c r="A51" s="8"/>
      <c r="B51" s="9" t="s">
        <v>30</v>
      </c>
      <c r="C51" s="8"/>
      <c r="D51" s="9">
        <v>696</v>
      </c>
      <c r="E51" s="8"/>
      <c r="F51" s="25" t="s">
        <v>64</v>
      </c>
      <c r="G51" s="26">
        <v>601</v>
      </c>
      <c r="H51" s="27">
        <v>600</v>
      </c>
      <c r="I51" s="5" t="s">
        <v>27</v>
      </c>
    </row>
    <row r="52" spans="1:9" ht="14.25" x14ac:dyDescent="0.2">
      <c r="A52" s="8"/>
      <c r="B52" s="9" t="s">
        <v>26</v>
      </c>
      <c r="C52" s="8"/>
      <c r="D52" s="9">
        <v>176109</v>
      </c>
      <c r="E52" s="8"/>
      <c r="F52" s="25" t="s">
        <v>65</v>
      </c>
      <c r="G52" s="26">
        <v>6318</v>
      </c>
      <c r="H52" s="27">
        <v>718</v>
      </c>
      <c r="I52" s="5"/>
    </row>
    <row r="53" spans="1:9" ht="14.25" x14ac:dyDescent="0.2">
      <c r="A53" s="8"/>
      <c r="B53" s="8"/>
      <c r="C53" s="9"/>
      <c r="D53" s="9"/>
      <c r="E53" s="8"/>
      <c r="F53" s="25" t="s">
        <v>66</v>
      </c>
      <c r="G53" s="26">
        <v>309</v>
      </c>
      <c r="H53" s="27">
        <v>29</v>
      </c>
      <c r="I53" s="5"/>
    </row>
    <row r="54" spans="1:9" ht="14.25" x14ac:dyDescent="0.2">
      <c r="A54" s="8"/>
      <c r="B54" s="8"/>
      <c r="C54" s="9"/>
      <c r="D54" s="9"/>
      <c r="E54" s="8"/>
      <c r="F54" s="25" t="s">
        <v>74</v>
      </c>
      <c r="G54" s="26">
        <v>0</v>
      </c>
      <c r="H54" s="27">
        <v>0</v>
      </c>
      <c r="I54" s="5"/>
    </row>
    <row r="55" spans="1:9" ht="14.25" x14ac:dyDescent="0.2">
      <c r="A55" s="8"/>
      <c r="B55" s="8"/>
      <c r="C55" s="9"/>
      <c r="D55" s="9"/>
      <c r="E55" s="8"/>
      <c r="F55" s="25" t="s">
        <v>67</v>
      </c>
      <c r="G55" s="26">
        <v>0</v>
      </c>
      <c r="H55" s="27">
        <v>0</v>
      </c>
      <c r="I55" s="5"/>
    </row>
    <row r="56" spans="1:9" ht="14.25" x14ac:dyDescent="0.2">
      <c r="A56" s="8"/>
      <c r="B56" s="8"/>
      <c r="C56" s="9"/>
      <c r="D56" s="9"/>
      <c r="E56" s="8"/>
      <c r="F56" s="25" t="s">
        <v>68</v>
      </c>
      <c r="G56" s="26">
        <v>0</v>
      </c>
      <c r="H56" s="27">
        <v>0</v>
      </c>
      <c r="I56" s="5"/>
    </row>
    <row r="57" spans="1:9" ht="14.25" x14ac:dyDescent="0.2">
      <c r="A57" s="8"/>
      <c r="B57" s="8"/>
      <c r="C57" s="9"/>
      <c r="D57" s="9"/>
      <c r="E57" s="8"/>
      <c r="F57" s="25" t="s">
        <v>69</v>
      </c>
      <c r="G57" s="26">
        <v>0</v>
      </c>
      <c r="H57" s="27">
        <v>0</v>
      </c>
      <c r="I57" s="5"/>
    </row>
    <row r="58" spans="1:9" ht="14.25" x14ac:dyDescent="0.2">
      <c r="A58" s="8"/>
      <c r="B58" s="8"/>
      <c r="C58" s="9"/>
      <c r="D58" s="9"/>
      <c r="E58" s="8"/>
      <c r="F58" s="28" t="s">
        <v>70</v>
      </c>
      <c r="G58" s="29">
        <v>0</v>
      </c>
      <c r="H58" s="30">
        <v>0</v>
      </c>
      <c r="I58" s="5"/>
    </row>
    <row r="59" spans="1:9" ht="14.25" x14ac:dyDescent="0.2">
      <c r="A59" s="8"/>
      <c r="B59" s="8"/>
      <c r="C59" s="9"/>
      <c r="D59" s="9"/>
      <c r="E59" s="8"/>
      <c r="F59" s="8"/>
      <c r="G59" s="9"/>
      <c r="H59" s="9"/>
    </row>
    <row r="60" spans="1:9" ht="14.25" x14ac:dyDescent="0.2">
      <c r="A60" s="8"/>
      <c r="B60" s="9" t="s">
        <v>99</v>
      </c>
      <c r="C60" s="8"/>
      <c r="D60" s="8"/>
      <c r="E60" s="8"/>
      <c r="F60" s="9" t="s">
        <v>100</v>
      </c>
      <c r="G60" s="8"/>
      <c r="H60" s="8"/>
    </row>
    <row r="61" spans="1:9" ht="30.75" customHeight="1" x14ac:dyDescent="0.2">
      <c r="A61" s="8"/>
      <c r="B61" s="8" t="s">
        <v>87</v>
      </c>
      <c r="C61" s="9"/>
      <c r="D61" s="9"/>
      <c r="E61" s="8"/>
      <c r="F61" s="8"/>
      <c r="G61" s="9"/>
      <c r="H61" s="9"/>
    </row>
    <row r="62" spans="1:9" s="7" customFormat="1" ht="66" customHeight="1" x14ac:dyDescent="0.2">
      <c r="A62" s="40" t="s">
        <v>89</v>
      </c>
      <c r="B62" s="40"/>
      <c r="C62" s="40"/>
      <c r="D62" s="40"/>
      <c r="E62" s="40"/>
      <c r="F62" s="40"/>
      <c r="G62" s="40"/>
      <c r="H62" s="40"/>
    </row>
    <row r="63" spans="1:9" s="7" customFormat="1" ht="12.75" customHeight="1" x14ac:dyDescent="0.2">
      <c r="A63" s="38"/>
      <c r="B63" s="38"/>
      <c r="C63" s="38"/>
      <c r="D63" s="38"/>
      <c r="E63" s="38"/>
      <c r="F63" s="38"/>
      <c r="G63" s="38"/>
      <c r="H63" s="38"/>
    </row>
    <row r="64" spans="1:9" s="7" customFormat="1" ht="12.75" customHeight="1" x14ac:dyDescent="0.2">
      <c r="A64" s="38"/>
      <c r="B64" s="38"/>
      <c r="C64" s="38"/>
      <c r="D64" s="38"/>
      <c r="E64" s="38"/>
      <c r="F64" s="38"/>
      <c r="G64" s="38"/>
      <c r="H64" s="38"/>
    </row>
    <row r="65" spans="1:8" s="7" customFormat="1" ht="14.25" x14ac:dyDescent="0.2">
      <c r="A65" s="31" t="s">
        <v>34</v>
      </c>
      <c r="B65" s="31"/>
      <c r="C65" s="32"/>
      <c r="D65" s="32"/>
      <c r="E65" s="31"/>
      <c r="F65" s="31"/>
      <c r="G65" s="32"/>
      <c r="H65" s="32"/>
    </row>
    <row r="66" spans="1:8" ht="10.5" customHeight="1" x14ac:dyDescent="0.2">
      <c r="A66" s="8"/>
      <c r="B66" s="8"/>
      <c r="C66" s="9"/>
      <c r="D66" s="9"/>
      <c r="E66" s="8"/>
      <c r="F66" s="8"/>
      <c r="G66" s="9"/>
      <c r="H66" s="9"/>
    </row>
    <row r="67" spans="1:8" ht="10.5" customHeight="1" x14ac:dyDescent="0.2">
      <c r="A67" s="8"/>
      <c r="B67" s="8"/>
      <c r="C67" s="9"/>
      <c r="D67" s="9"/>
      <c r="E67" s="8"/>
      <c r="F67" s="8"/>
      <c r="G67" s="9"/>
      <c r="H67" s="9"/>
    </row>
    <row r="68" spans="1:8" ht="10.5" customHeight="1" x14ac:dyDescent="0.2">
      <c r="A68" s="8"/>
      <c r="B68" s="8"/>
      <c r="C68" s="9"/>
      <c r="D68" s="9"/>
      <c r="E68" s="8"/>
      <c r="F68" s="8"/>
      <c r="G68" s="9"/>
      <c r="H68" s="9"/>
    </row>
    <row r="69" spans="1:8" ht="10.5" customHeight="1" x14ac:dyDescent="0.2">
      <c r="A69" s="8"/>
      <c r="B69" s="8"/>
      <c r="C69" s="9"/>
      <c r="D69" s="9"/>
      <c r="E69" s="8"/>
      <c r="F69" s="8"/>
      <c r="G69" s="9"/>
      <c r="H69" s="9"/>
    </row>
    <row r="70" spans="1:8" ht="10.5" customHeight="1" x14ac:dyDescent="0.2">
      <c r="A70" s="8"/>
      <c r="B70" s="8"/>
      <c r="C70" s="9"/>
      <c r="D70" s="9"/>
      <c r="E70" s="8"/>
      <c r="F70" s="8"/>
      <c r="G70" s="9"/>
      <c r="H70" s="9"/>
    </row>
    <row r="71" spans="1:8" ht="10.5" customHeight="1" x14ac:dyDescent="0.2">
      <c r="A71" s="8"/>
      <c r="B71" s="8"/>
      <c r="C71" s="9"/>
      <c r="D71" s="9"/>
      <c r="E71" s="8"/>
      <c r="F71" s="8"/>
      <c r="G71" s="9"/>
      <c r="H71" s="9"/>
    </row>
    <row r="72" spans="1:8" ht="16.5" customHeight="1" x14ac:dyDescent="0.2">
      <c r="A72" s="8"/>
      <c r="B72" s="8" t="s">
        <v>93</v>
      </c>
      <c r="C72" s="9" t="s">
        <v>83</v>
      </c>
      <c r="D72" s="9"/>
      <c r="E72" s="8"/>
      <c r="F72" s="33"/>
      <c r="G72" s="9" t="s">
        <v>94</v>
      </c>
      <c r="H72" s="9"/>
    </row>
    <row r="73" spans="1:8" ht="14.25" x14ac:dyDescent="0.2">
      <c r="A73" s="8"/>
      <c r="B73" s="8" t="s">
        <v>79</v>
      </c>
      <c r="C73" s="9" t="s">
        <v>96</v>
      </c>
      <c r="D73" s="9"/>
      <c r="E73" s="8"/>
      <c r="F73" s="33"/>
      <c r="G73" s="37" t="s">
        <v>95</v>
      </c>
      <c r="H73" s="37"/>
    </row>
    <row r="74" spans="1:8" ht="9" customHeight="1" x14ac:dyDescent="0.2">
      <c r="A74" s="8"/>
      <c r="B74" s="8"/>
      <c r="C74" s="9"/>
      <c r="D74" s="9"/>
      <c r="E74" s="8"/>
      <c r="F74" s="8"/>
      <c r="G74" s="9"/>
      <c r="H74" s="9"/>
    </row>
    <row r="75" spans="1:8" ht="14.25" x14ac:dyDescent="0.2">
      <c r="A75" s="8"/>
      <c r="B75" s="34" t="s">
        <v>85</v>
      </c>
      <c r="C75" s="32"/>
      <c r="D75" s="35" t="s">
        <v>80</v>
      </c>
      <c r="E75" s="8"/>
      <c r="F75" s="36" t="s">
        <v>81</v>
      </c>
      <c r="G75" s="9"/>
      <c r="H75" s="9"/>
    </row>
    <row r="76" spans="1:8" ht="14.25" x14ac:dyDescent="0.2">
      <c r="A76" s="8"/>
      <c r="B76" s="8"/>
      <c r="C76" s="9"/>
      <c r="D76" s="9"/>
      <c r="E76" s="8"/>
      <c r="F76" s="8"/>
      <c r="G76" s="9"/>
      <c r="H76" s="9"/>
    </row>
    <row r="77" spans="1:8" ht="14.25" x14ac:dyDescent="0.2">
      <c r="A77" s="8"/>
      <c r="B77" s="8"/>
      <c r="C77" s="9"/>
      <c r="D77" s="9"/>
      <c r="E77" s="8"/>
      <c r="F77" s="8"/>
      <c r="G77" s="9"/>
      <c r="H77" s="9"/>
    </row>
    <row r="78" spans="1:8" ht="14.25" x14ac:dyDescent="0.2">
      <c r="A78" s="8"/>
      <c r="B78" s="8"/>
      <c r="C78" s="9"/>
      <c r="D78" s="9"/>
      <c r="E78" s="8"/>
      <c r="F78" s="8"/>
      <c r="G78" s="9"/>
      <c r="H78" s="9"/>
    </row>
    <row r="79" spans="1:8" ht="14.25" x14ac:dyDescent="0.2">
      <c r="A79" s="8"/>
      <c r="B79" s="8"/>
      <c r="C79" s="9"/>
      <c r="D79" s="9"/>
      <c r="E79" s="8"/>
      <c r="F79" s="8"/>
      <c r="G79" s="9"/>
      <c r="H79" s="9"/>
    </row>
  </sheetData>
  <mergeCells count="7">
    <mergeCell ref="A64:H64"/>
    <mergeCell ref="A1:H1"/>
    <mergeCell ref="A2:H2"/>
    <mergeCell ref="A3:H3"/>
    <mergeCell ref="A5:H5"/>
    <mergeCell ref="A62:H62"/>
    <mergeCell ref="A63:H63"/>
  </mergeCells>
  <hyperlinks>
    <hyperlink ref="B75" r:id="rId1" xr:uid="{00000000-0004-0000-0100-000000000000}"/>
    <hyperlink ref="D75" r:id="rId2" xr:uid="{00000000-0004-0000-0100-000001000000}"/>
    <hyperlink ref="F75" r:id="rId3" xr:uid="{00000000-0004-0000-0100-000002000000}"/>
  </hyperlinks>
  <printOptions horizontalCentered="1"/>
  <pageMargins left="0.31496062992125984" right="0.31496062992125984" top="0.19685039370078741" bottom="0.19685039370078741" header="0.31496062992125984" footer="0.31496062992125984"/>
  <pageSetup scale="56" orientation="landscape" verticalDpi="144" r:id="rId4"/>
  <headerFooter alignWithMargins="0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26" sqref="F26"/>
    </sheetView>
  </sheetViews>
  <sheetFormatPr baseColWidth="10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Hoja1 (2)</vt:lpstr>
      <vt:lpstr>Hoja3</vt:lpstr>
      <vt:lpstr>Hoja1!Área_de_impresión</vt:lpstr>
      <vt:lpstr>'Hoja1 (2)'!Área_de_impresión</vt:lpstr>
    </vt:vector>
  </TitlesOfParts>
  <Company>UNION DE CREDITO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Contador</cp:lastModifiedBy>
  <cp:lastPrinted>2022-11-18T22:41:10Z</cp:lastPrinted>
  <dcterms:created xsi:type="dcterms:W3CDTF">2007-07-11T18:22:14Z</dcterms:created>
  <dcterms:modified xsi:type="dcterms:W3CDTF">2022-11-18T22:41:12Z</dcterms:modified>
</cp:coreProperties>
</file>